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opbox\IMS2015-16\Laboratory\solutions\"/>
    </mc:Choice>
  </mc:AlternateContent>
  <bookViews>
    <workbookView xWindow="240" yWindow="36" windowWidth="6912" windowHeight="5988" activeTab="3"/>
  </bookViews>
  <sheets>
    <sheet name="Max Production Mix" sheetId="1" r:id="rId1"/>
    <sheet name="Chart Mugs and Bowls" sheetId="4" r:id="rId2"/>
    <sheet name="Max Production Mix (2)" sheetId="5" r:id="rId3"/>
    <sheet name="Max Production Mix (3)" sheetId="7" r:id="rId4"/>
    <sheet name="Chart cats and dogs" sheetId="6" r:id="rId5"/>
  </sheets>
  <definedNames>
    <definedName name="solver_adj" localSheetId="0" hidden="1">'Max Production Mix'!$C$7:$D$7</definedName>
    <definedName name="solver_adj" localSheetId="2" hidden="1">'Max Production Mix (2)'!$C$7:$D$7</definedName>
    <definedName name="solver_adj" localSheetId="3" hidden="1">'Max Production Mix (3)'!$C$7:$D$7</definedName>
    <definedName name="solver_cvg" localSheetId="0" hidden="1">0.0001</definedName>
    <definedName name="solver_cvg" localSheetId="2" hidden="1">0.0001</definedName>
    <definedName name="solver_cvg" localSheetId="3" hidden="1">0.0001</definedName>
    <definedName name="solver_drv" localSheetId="0" hidden="1">2</definedName>
    <definedName name="solver_drv" localSheetId="2" hidden="1">2</definedName>
    <definedName name="solver_drv" localSheetId="3" hidden="1">2</definedName>
    <definedName name="solver_eng" localSheetId="0" hidden="1">1</definedName>
    <definedName name="solver_eng" localSheetId="2" hidden="1">2</definedName>
    <definedName name="solver_eng" localSheetId="3" hidden="1">2</definedName>
    <definedName name="solver_est" localSheetId="0" hidden="1">1</definedName>
    <definedName name="solver_est" localSheetId="2" hidden="1">1</definedName>
    <definedName name="solver_est" localSheetId="3" hidden="1">1</definedName>
    <definedName name="solver_itr" localSheetId="0" hidden="1">2147483647</definedName>
    <definedName name="solver_itr" localSheetId="2" hidden="1">2147483647</definedName>
    <definedName name="solver_itr" localSheetId="3" hidden="1">2147483647</definedName>
    <definedName name="solver_lhs1" localSheetId="0" hidden="1">'Max Production Mix'!$G$14:$G$15</definedName>
    <definedName name="solver_lhs1" localSheetId="2" hidden="1">'Max Production Mix (2)'!$C$7:$D$7</definedName>
    <definedName name="solver_lhs1" localSheetId="3" hidden="1">'Max Production Mix (3)'!$C$7:$D$7</definedName>
    <definedName name="solver_lhs2" localSheetId="0" hidden="1">'Max Production Mix'!$G$14:$G$15</definedName>
    <definedName name="solver_lhs2" localSheetId="2" hidden="1">'Max Production Mix (2)'!$G$14:$G$15</definedName>
    <definedName name="solver_lhs2" localSheetId="3" hidden="1">'Max Production Mix (3)'!$G$14:$G$15</definedName>
    <definedName name="solver_mip" localSheetId="0" hidden="1">2147483647</definedName>
    <definedName name="solver_mip" localSheetId="2" hidden="1">2147483647</definedName>
    <definedName name="solver_mip" localSheetId="3" hidden="1">2147483647</definedName>
    <definedName name="solver_mni" localSheetId="0" hidden="1">30</definedName>
    <definedName name="solver_mni" localSheetId="2" hidden="1">30</definedName>
    <definedName name="solver_mni" localSheetId="3" hidden="1">30</definedName>
    <definedName name="solver_mrt" localSheetId="0" hidden="1">0.075</definedName>
    <definedName name="solver_mrt" localSheetId="2" hidden="1">0.075</definedName>
    <definedName name="solver_mrt" localSheetId="3" hidden="1">0.075</definedName>
    <definedName name="solver_msl" localSheetId="0" hidden="1">2</definedName>
    <definedName name="solver_msl" localSheetId="2" hidden="1">2</definedName>
    <definedName name="solver_msl" localSheetId="3" hidden="1">2</definedName>
    <definedName name="solver_neg" localSheetId="0" hidden="1">1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2" hidden="1">2147483647</definedName>
    <definedName name="solver_nod" localSheetId="3" hidden="1">2147483647</definedName>
    <definedName name="solver_num" localSheetId="0" hidden="1">1</definedName>
    <definedName name="solver_num" localSheetId="2" hidden="1">2</definedName>
    <definedName name="solver_num" localSheetId="3" hidden="1">2</definedName>
    <definedName name="solver_nwt" localSheetId="0" hidden="1">1</definedName>
    <definedName name="solver_nwt" localSheetId="2" hidden="1">1</definedName>
    <definedName name="solver_nwt" localSheetId="3" hidden="1">1</definedName>
    <definedName name="solver_opt" localSheetId="0" hidden="1">'Max Production Mix'!$C$3</definedName>
    <definedName name="solver_opt" localSheetId="2" hidden="1">'Max Production Mix (2)'!$C$3</definedName>
    <definedName name="solver_opt" localSheetId="3" hidden="1">'Max Production Mix (3)'!$C$3</definedName>
    <definedName name="solver_pre" localSheetId="0" hidden="1">0.000001</definedName>
    <definedName name="solver_pre" localSheetId="2" hidden="1">0.000001</definedName>
    <definedName name="solver_pre" localSheetId="3" hidden="1">0.000001</definedName>
    <definedName name="solver_rbv" localSheetId="0" hidden="1">2</definedName>
    <definedName name="solver_rbv" localSheetId="2" hidden="1">2</definedName>
    <definedName name="solver_rbv" localSheetId="3" hidden="1">2</definedName>
    <definedName name="solver_rel1" localSheetId="0" hidden="1">1</definedName>
    <definedName name="solver_rel1" localSheetId="2" hidden="1">4</definedName>
    <definedName name="solver_rel1" localSheetId="3" hidden="1">4</definedName>
    <definedName name="solver_rel2" localSheetId="0" hidden="1">1</definedName>
    <definedName name="solver_rel2" localSheetId="2" hidden="1">1</definedName>
    <definedName name="solver_rel2" localSheetId="3" hidden="1">1</definedName>
    <definedName name="solver_rhs1" localSheetId="0" hidden="1">'Max Production Mix'!$H$14:$H$15</definedName>
    <definedName name="solver_rhs1" localSheetId="2" hidden="1">integer</definedName>
    <definedName name="solver_rhs1" localSheetId="3" hidden="1">integer</definedName>
    <definedName name="solver_rhs2" localSheetId="0" hidden="1">'Max Production Mix'!$H$14:$H$15</definedName>
    <definedName name="solver_rhs2" localSheetId="2" hidden="1">'Max Production Mix (2)'!$H$14:$H$15</definedName>
    <definedName name="solver_rhs2" localSheetId="3" hidden="1">'Max Production Mix (3)'!$H$14:$H$15</definedName>
    <definedName name="solver_rlx" localSheetId="0" hidden="1">2</definedName>
    <definedName name="solver_rlx" localSheetId="2" hidden="1">2</definedName>
    <definedName name="solver_rlx" localSheetId="3" hidden="1">2</definedName>
    <definedName name="solver_rsd" localSheetId="0" hidden="1">0</definedName>
    <definedName name="solver_rsd" localSheetId="2" hidden="1">0</definedName>
    <definedName name="solver_rsd" localSheetId="3" hidden="1">0</definedName>
    <definedName name="solver_scl" localSheetId="0" hidden="1">2</definedName>
    <definedName name="solver_scl" localSheetId="2" hidden="1">2</definedName>
    <definedName name="solver_scl" localSheetId="3" hidden="1">2</definedName>
    <definedName name="solver_sho" localSheetId="0" hidden="1">2</definedName>
    <definedName name="solver_sho" localSheetId="2" hidden="1">2</definedName>
    <definedName name="solver_sho" localSheetId="3" hidden="1">2</definedName>
    <definedName name="solver_ssz" localSheetId="0" hidden="1">100</definedName>
    <definedName name="solver_ssz" localSheetId="2" hidden="1">100</definedName>
    <definedName name="solver_ssz" localSheetId="3" hidden="1">100</definedName>
    <definedName name="solver_tim" localSheetId="0" hidden="1">2147483647</definedName>
    <definedName name="solver_tim" localSheetId="2" hidden="1">2147483647</definedName>
    <definedName name="solver_tim" localSheetId="3" hidden="1">2147483647</definedName>
    <definedName name="solver_tol" localSheetId="0" hidden="1">0.01</definedName>
    <definedName name="solver_tol" localSheetId="2" hidden="1">0.01</definedName>
    <definedName name="solver_tol" localSheetId="3" hidden="1">0.001</definedName>
    <definedName name="solver_typ" localSheetId="0" hidden="1">1</definedName>
    <definedName name="solver_typ" localSheetId="2" hidden="1">1</definedName>
    <definedName name="solver_typ" localSheetId="3" hidden="1">1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er" localSheetId="0" hidden="1">3</definedName>
    <definedName name="solver_ver" localSheetId="2" hidden="1">3</definedName>
    <definedName name="solver_ver" localSheetId="3" hidden="1">3</definedName>
  </definedNames>
  <calcPr calcId="152511"/>
</workbook>
</file>

<file path=xl/calcChain.xml><?xml version="1.0" encoding="utf-8"?>
<calcChain xmlns="http://schemas.openxmlformats.org/spreadsheetml/2006/main">
  <c r="F15" i="7" l="1"/>
  <c r="E15" i="7"/>
  <c r="F14" i="7"/>
  <c r="E14" i="7"/>
  <c r="E13" i="7"/>
  <c r="D13" i="7"/>
  <c r="F13" i="7" s="1"/>
  <c r="C13" i="7"/>
  <c r="D9" i="7"/>
  <c r="C9" i="7"/>
  <c r="G7" i="7"/>
  <c r="G6" i="7"/>
  <c r="G5" i="7"/>
  <c r="L4" i="7"/>
  <c r="K4" i="7"/>
  <c r="J4" i="7"/>
  <c r="G4" i="7"/>
  <c r="L3" i="7"/>
  <c r="K3" i="7"/>
  <c r="J3" i="7"/>
  <c r="L2" i="7"/>
  <c r="K2" i="7"/>
  <c r="J2" i="7"/>
  <c r="G15" i="7" l="1"/>
  <c r="C3" i="7"/>
  <c r="G3" i="7" s="1"/>
  <c r="G14" i="7"/>
  <c r="J3" i="5"/>
  <c r="K3" i="5"/>
  <c r="L3" i="5"/>
  <c r="J4" i="5"/>
  <c r="K4" i="5"/>
  <c r="L4" i="5"/>
  <c r="K2" i="5"/>
  <c r="L2" i="5"/>
  <c r="J2" i="5"/>
  <c r="F15" i="5"/>
  <c r="E15" i="5"/>
  <c r="F14" i="5"/>
  <c r="E14" i="5"/>
  <c r="D13" i="5"/>
  <c r="F13" i="5" s="1"/>
  <c r="C13" i="5"/>
  <c r="E13" i="5" s="1"/>
  <c r="D9" i="5"/>
  <c r="C9" i="5"/>
  <c r="G7" i="5"/>
  <c r="G6" i="5"/>
  <c r="G5" i="5"/>
  <c r="G4" i="5"/>
  <c r="C3" i="5" l="1"/>
  <c r="G3" i="5" s="1"/>
  <c r="G15" i="5"/>
  <c r="G14" i="5"/>
  <c r="G6" i="1"/>
  <c r="G5" i="1"/>
  <c r="G4" i="1"/>
  <c r="G7" i="1"/>
  <c r="F15" i="1"/>
  <c r="E15" i="1"/>
  <c r="F14" i="1"/>
  <c r="E14" i="1"/>
  <c r="D13" i="1"/>
  <c r="F13" i="1" s="1"/>
  <c r="C13" i="1"/>
  <c r="E13" i="1" s="1"/>
  <c r="D9" i="1"/>
  <c r="C9" i="1"/>
  <c r="C3" i="1" l="1"/>
  <c r="G3" i="1" s="1"/>
  <c r="G14" i="1"/>
  <c r="G15" i="1"/>
</calcChain>
</file>

<file path=xl/sharedStrings.xml><?xml version="1.0" encoding="utf-8"?>
<sst xmlns="http://schemas.openxmlformats.org/spreadsheetml/2006/main" count="61" uniqueCount="25">
  <si>
    <t>Decision Variables</t>
  </si>
  <si>
    <t>Bowls</t>
  </si>
  <si>
    <t>Mugs</t>
  </si>
  <si>
    <t>Quantity</t>
  </si>
  <si>
    <t>Profit per unit</t>
  </si>
  <si>
    <t>Total profit</t>
  </si>
  <si>
    <t>Objective</t>
  </si>
  <si>
    <t>max total profit</t>
  </si>
  <si>
    <t>Constraints/Resources</t>
  </si>
  <si>
    <t>Labour</t>
  </si>
  <si>
    <t>Clay</t>
  </si>
  <si>
    <t>Parameters</t>
  </si>
  <si>
    <t>Parameter x Quantity</t>
  </si>
  <si>
    <t>Sum</t>
  </si>
  <si>
    <t>Limit</t>
  </si>
  <si>
    <t>Constraint</t>
  </si>
  <si>
    <t>Constraint name</t>
  </si>
  <si>
    <t>&lt;&lt;Decision Variables</t>
  </si>
  <si>
    <t>Scenario 1</t>
  </si>
  <si>
    <t>labour</t>
  </si>
  <si>
    <t>dog food</t>
  </si>
  <si>
    <t>cat food</t>
  </si>
  <si>
    <t>profit</t>
  </si>
  <si>
    <t>ingredients</t>
  </si>
  <si>
    <t>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</si>
</sst>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0\ &quot;h&quot;"/>
    <numFmt numFmtId="166" formatCode="0\ &quot;lbs&quot;"/>
    <numFmt numFmtId="167" formatCode="0\ &quot;kg&quot;"/>
    <numFmt numFmtId="168" formatCode="0.00\ &quot;h&quot;"/>
    <numFmt numFmtId="169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theme="6" tint="0.79998168889431442"/>
      </patternFill>
    </fill>
  </fills>
  <borders count="19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</cellStyleXfs>
  <cellXfs count="43">
    <xf numFmtId="0" fontId="0" fillId="0" borderId="0" xfId="0"/>
    <xf numFmtId="164" fontId="0" fillId="0" borderId="0" xfId="0" applyNumberFormat="1"/>
    <xf numFmtId="0" fontId="0" fillId="7" borderId="1" xfId="0" applyFont="1" applyFill="1" applyBorder="1"/>
    <xf numFmtId="164" fontId="0" fillId="7" borderId="2" xfId="1" applyNumberFormat="1" applyFont="1" applyFill="1" applyBorder="1"/>
    <xf numFmtId="164" fontId="0" fillId="7" borderId="3" xfId="1" applyNumberFormat="1" applyFont="1" applyFill="1" applyBorder="1"/>
    <xf numFmtId="0" fontId="2" fillId="6" borderId="4" xfId="0" applyFont="1" applyFill="1" applyBorder="1"/>
    <xf numFmtId="0" fontId="2" fillId="6" borderId="5" xfId="0" applyFont="1" applyFill="1" applyBorder="1"/>
    <xf numFmtId="0" fontId="2" fillId="6" borderId="6" xfId="0" applyFont="1" applyFill="1" applyBorder="1"/>
    <xf numFmtId="0" fontId="0" fillId="7" borderId="4" xfId="0" applyFont="1" applyFill="1" applyBorder="1"/>
    <xf numFmtId="0" fontId="0" fillId="0" borderId="4" xfId="0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0" fontId="3" fillId="3" borderId="0" xfId="3"/>
    <xf numFmtId="0" fontId="1" fillId="4" borderId="0" xfId="4"/>
    <xf numFmtId="165" fontId="1" fillId="4" borderId="0" xfId="4" applyNumberFormat="1"/>
    <xf numFmtId="0" fontId="3" fillId="2" borderId="0" xfId="2"/>
    <xf numFmtId="0" fontId="4" fillId="0" borderId="0" xfId="0" applyFont="1"/>
    <xf numFmtId="164" fontId="3" fillId="2" borderId="0" xfId="2" applyNumberFormat="1"/>
    <xf numFmtId="0" fontId="1" fillId="5" borderId="0" xfId="5" applyFont="1"/>
    <xf numFmtId="166" fontId="1" fillId="5" borderId="0" xfId="5" applyNumberFormat="1" applyFont="1"/>
    <xf numFmtId="0" fontId="0" fillId="8" borderId="5" xfId="0" applyFont="1" applyFill="1" applyBorder="1"/>
    <xf numFmtId="0" fontId="0" fillId="8" borderId="6" xfId="0" applyFont="1" applyFill="1" applyBorder="1"/>
    <xf numFmtId="0" fontId="0" fillId="4" borderId="0" xfId="4" applyFont="1"/>
    <xf numFmtId="0" fontId="0" fillId="5" borderId="0" xfId="5" applyFont="1"/>
    <xf numFmtId="167" fontId="1" fillId="5" borderId="0" xfId="5" applyNumberFormat="1" applyFont="1"/>
    <xf numFmtId="44" fontId="0" fillId="0" borderId="5" xfId="1" applyNumberFormat="1" applyFont="1" applyBorder="1"/>
    <xf numFmtId="44" fontId="0" fillId="0" borderId="6" xfId="1" applyNumberFormat="1" applyFont="1" applyBorder="1"/>
    <xf numFmtId="44" fontId="0" fillId="7" borderId="2" xfId="1" applyNumberFormat="1" applyFont="1" applyFill="1" applyBorder="1"/>
    <xf numFmtId="44" fontId="0" fillId="7" borderId="3" xfId="1" applyNumberFormat="1" applyFont="1" applyFill="1" applyBorder="1"/>
    <xf numFmtId="168" fontId="1" fillId="4" borderId="0" xfId="4" applyNumberFormat="1"/>
    <xf numFmtId="168" fontId="1" fillId="4" borderId="7" xfId="4" applyNumberFormat="1" applyBorder="1"/>
    <xf numFmtId="0" fontId="1" fillId="4" borderId="11" xfId="4" applyBorder="1"/>
    <xf numFmtId="168" fontId="1" fillId="4" borderId="12" xfId="4" applyNumberFormat="1" applyBorder="1"/>
    <xf numFmtId="0" fontId="2" fillId="3" borderId="8" xfId="3" applyFont="1" applyBorder="1"/>
    <xf numFmtId="0" fontId="2" fillId="3" borderId="9" xfId="3" applyFont="1" applyBorder="1"/>
    <xf numFmtId="0" fontId="2" fillId="3" borderId="10" xfId="3" applyFont="1" applyBorder="1"/>
    <xf numFmtId="44" fontId="3" fillId="2" borderId="0" xfId="2" applyNumberFormat="1"/>
    <xf numFmtId="0" fontId="0" fillId="4" borderId="16" xfId="4" applyFont="1" applyBorder="1"/>
    <xf numFmtId="169" fontId="1" fillId="4" borderId="17" xfId="4" applyNumberFormat="1" applyBorder="1"/>
    <xf numFmtId="169" fontId="1" fillId="4" borderId="18" xfId="4" applyNumberFormat="1" applyBorder="1"/>
    <xf numFmtId="0" fontId="1" fillId="5" borderId="13" xfId="5" applyFont="1" applyBorder="1"/>
    <xf numFmtId="167" fontId="1" fillId="5" borderId="14" xfId="5" applyNumberFormat="1" applyFont="1" applyBorder="1"/>
    <xf numFmtId="167" fontId="1" fillId="5" borderId="15" xfId="5" applyNumberFormat="1" applyFont="1" applyBorder="1"/>
  </cellXfs>
  <cellStyles count="6">
    <cellStyle name="40% - Accent3" xfId="4" builtinId="39"/>
    <cellStyle name="60% - Accent3" xfId="5" builtinId="40"/>
    <cellStyle name="Accent2" xfId="2" builtinId="33"/>
    <cellStyle name="Accent3" xfId="3" builtinId="37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'Max Production Mix'!$C$6:$D$6</c:f>
              <c:strCache>
                <c:ptCount val="2"/>
                <c:pt idx="0">
                  <c:v>Bowls</c:v>
                </c:pt>
                <c:pt idx="1">
                  <c:v>Mugs</c:v>
                </c:pt>
              </c:strCache>
            </c:strRef>
          </c:cat>
          <c:val>
            <c:numRef>
              <c:f>'Max Production Mix'!$C$9:$D$9</c:f>
              <c:numCache>
                <c:formatCode>_-"£"* #,##0_-;\-"£"* #,##0_-;_-"£"* "-"??_-;_-@_-</c:formatCode>
                <c:ptCount val="2"/>
                <c:pt idx="0">
                  <c:v>960</c:v>
                </c:pt>
                <c:pt idx="1">
                  <c:v>400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'Max Production Mix (2)'!$C$6:$D$6</c:f>
              <c:strCache>
                <c:ptCount val="2"/>
                <c:pt idx="0">
                  <c:v>dog food</c:v>
                </c:pt>
                <c:pt idx="1">
                  <c:v>cat food</c:v>
                </c:pt>
              </c:strCache>
            </c:strRef>
          </c:cat>
          <c:val>
            <c:numRef>
              <c:f>'Max Production Mix (2)'!$C$9:$D$9</c:f>
              <c:numCache>
                <c:formatCode>_("£"* #,##0.00_);_("£"* \(#,##0.00\);_("£"* "-"??_);_(@_)</c:formatCode>
                <c:ptCount val="2"/>
                <c:pt idx="0">
                  <c:v>182</c:v>
                </c:pt>
                <c:pt idx="1">
                  <c:v>340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64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328326</xdr:colOff>
      <xdr:row>6</xdr:row>
      <xdr:rowOff>38100</xdr:rowOff>
    </xdr:from>
    <xdr:to>
      <xdr:col>9</xdr:col>
      <xdr:colOff>597506</xdr:colOff>
      <xdr:row>10</xdr:row>
      <xdr:rowOff>184784</xdr:rowOff>
    </xdr:to>
    <xdr:pic>
      <xdr:nvPicPr>
        <xdr:cNvPr id="3" name="Picture 2" descr="http://media.mediazs.com/bilder/iams/proactive/health/adult/small/medium/dog/rich/chicken/5/300/59009_PLA_Iams_Adult_Kleine_Mittlere_Rassen_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1851" y="1162050"/>
          <a:ext cx="878780" cy="870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682557</xdr:colOff>
      <xdr:row>5</xdr:row>
      <xdr:rowOff>104775</xdr:rowOff>
    </xdr:from>
    <xdr:to>
      <xdr:col>11</xdr:col>
      <xdr:colOff>117408</xdr:colOff>
      <xdr:row>11</xdr:row>
      <xdr:rowOff>44451</xdr:rowOff>
    </xdr:to>
    <xdr:pic>
      <xdr:nvPicPr>
        <xdr:cNvPr id="6" name="Picture 5" descr="Hill's Science Plan Feline Adult Oral Care Chicken 5k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682" y="1047750"/>
          <a:ext cx="1044576" cy="104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13</xdr:row>
      <xdr:rowOff>18249</xdr:rowOff>
    </xdr:from>
    <xdr:to>
      <xdr:col>13</xdr:col>
      <xdr:colOff>113797</xdr:colOff>
      <xdr:row>20</xdr:row>
      <xdr:rowOff>105376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14975" y="2451887"/>
          <a:ext cx="3380872" cy="1353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328326</xdr:colOff>
      <xdr:row>6</xdr:row>
      <xdr:rowOff>38100</xdr:rowOff>
    </xdr:from>
    <xdr:to>
      <xdr:col>9</xdr:col>
      <xdr:colOff>597506</xdr:colOff>
      <xdr:row>10</xdr:row>
      <xdr:rowOff>184784</xdr:rowOff>
    </xdr:to>
    <xdr:pic>
      <xdr:nvPicPr>
        <xdr:cNvPr id="2" name="Picture 1" descr="http://media.mediazs.com/bilder/iams/proactive/health/adult/small/medium/dog/rich/chicken/5/300/59009_PLA_Iams_Adult_Kleine_Mittlere_Rassen_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946" y="1188720"/>
          <a:ext cx="878780" cy="878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682557</xdr:colOff>
      <xdr:row>5</xdr:row>
      <xdr:rowOff>104775</xdr:rowOff>
    </xdr:from>
    <xdr:to>
      <xdr:col>11</xdr:col>
      <xdr:colOff>117408</xdr:colOff>
      <xdr:row>11</xdr:row>
      <xdr:rowOff>44451</xdr:rowOff>
    </xdr:to>
    <xdr:pic>
      <xdr:nvPicPr>
        <xdr:cNvPr id="3" name="Picture 2" descr="Hill's Science Plan Feline Adult Oral Care Chicken 5k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3777" y="1072515"/>
          <a:ext cx="1042671" cy="1052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zoomScale="160" zoomScaleNormal="160" workbookViewId="0">
      <selection activeCell="J11" sqref="J11"/>
    </sheetView>
  </sheetViews>
  <sheetFormatPr defaultRowHeight="14.4" x14ac:dyDescent="0.3"/>
  <cols>
    <col min="2" max="2" width="15.6640625" bestFit="1" customWidth="1"/>
  </cols>
  <sheetData>
    <row r="2" spans="1:8" ht="15.6" x14ac:dyDescent="0.3">
      <c r="A2" s="16" t="s">
        <v>6</v>
      </c>
      <c r="G2" t="s">
        <v>18</v>
      </c>
    </row>
    <row r="3" spans="1:8" x14ac:dyDescent="0.3">
      <c r="B3" s="15" t="s">
        <v>7</v>
      </c>
      <c r="C3" s="17">
        <f>SUM(C9:D9)</f>
        <v>1360</v>
      </c>
      <c r="G3" s="1">
        <f>MAX($C$3)</f>
        <v>1360</v>
      </c>
    </row>
    <row r="4" spans="1:8" x14ac:dyDescent="0.3">
      <c r="G4">
        <f>COUNT($C$7:$D$7)</f>
        <v>2</v>
      </c>
    </row>
    <row r="5" spans="1:8" ht="15.6" x14ac:dyDescent="0.3">
      <c r="A5" s="16" t="s">
        <v>0</v>
      </c>
      <c r="G5" t="e">
        <f>$G$14:$G$15&lt;=$H$14:$H$15</f>
        <v>#VALUE!</v>
      </c>
    </row>
    <row r="6" spans="1:8" x14ac:dyDescent="0.3">
      <c r="B6" s="5"/>
      <c r="C6" s="6" t="s">
        <v>1</v>
      </c>
      <c r="D6" s="7" t="s">
        <v>2</v>
      </c>
      <c r="G6">
        <f>{32767,32767,0.000001,0.01,FALSE,FALSE,FALSE,1,2,1,0.0001,TRUE}</f>
        <v>32767</v>
      </c>
    </row>
    <row r="7" spans="1:8" x14ac:dyDescent="0.3">
      <c r="B7" s="8" t="s">
        <v>3</v>
      </c>
      <c r="C7" s="20">
        <v>24</v>
      </c>
      <c r="D7" s="21">
        <v>8</v>
      </c>
      <c r="E7" t="s">
        <v>17</v>
      </c>
      <c r="G7">
        <f>{0,0,1,100,0,FALSE,FALSE,0.075,0,0,FALSE,30}</f>
        <v>0</v>
      </c>
    </row>
    <row r="8" spans="1:8" x14ac:dyDescent="0.3">
      <c r="B8" s="9" t="s">
        <v>4</v>
      </c>
      <c r="C8" s="10">
        <v>40</v>
      </c>
      <c r="D8" s="11">
        <v>50</v>
      </c>
    </row>
    <row r="9" spans="1:8" x14ac:dyDescent="0.3">
      <c r="B9" s="2" t="s">
        <v>5</v>
      </c>
      <c r="C9" s="3">
        <f>C7*C8</f>
        <v>960</v>
      </c>
      <c r="D9" s="4">
        <f>D7*D8</f>
        <v>400</v>
      </c>
    </row>
    <row r="11" spans="1:8" ht="15.6" x14ac:dyDescent="0.3">
      <c r="A11" s="16" t="s">
        <v>8</v>
      </c>
    </row>
    <row r="12" spans="1:8" x14ac:dyDescent="0.3">
      <c r="B12" s="15"/>
      <c r="C12" s="15" t="s">
        <v>11</v>
      </c>
      <c r="D12" s="15"/>
      <c r="E12" s="15" t="s">
        <v>12</v>
      </c>
      <c r="F12" s="15"/>
      <c r="G12" s="15"/>
      <c r="H12" s="15" t="s">
        <v>15</v>
      </c>
    </row>
    <row r="13" spans="1:8" x14ac:dyDescent="0.3">
      <c r="B13" s="12" t="s">
        <v>16</v>
      </c>
      <c r="C13" s="12" t="str">
        <f>C6</f>
        <v>Bowls</v>
      </c>
      <c r="D13" s="12" t="str">
        <f>D6</f>
        <v>Mugs</v>
      </c>
      <c r="E13" s="12" t="str">
        <f>C13</f>
        <v>Bowls</v>
      </c>
      <c r="F13" s="12" t="str">
        <f>D13</f>
        <v>Mugs</v>
      </c>
      <c r="G13" s="12" t="s">
        <v>13</v>
      </c>
      <c r="H13" s="12" t="s">
        <v>14</v>
      </c>
    </row>
    <row r="14" spans="1:8" x14ac:dyDescent="0.3">
      <c r="B14" s="13" t="s">
        <v>9</v>
      </c>
      <c r="C14" s="14">
        <v>1</v>
      </c>
      <c r="D14" s="14">
        <v>2</v>
      </c>
      <c r="E14" s="14">
        <f>C14*C$7</f>
        <v>24</v>
      </c>
      <c r="F14" s="14">
        <f>D14*D$7</f>
        <v>16</v>
      </c>
      <c r="G14" s="14">
        <f>SUM(E14:F14)</f>
        <v>40</v>
      </c>
      <c r="H14" s="14">
        <v>40</v>
      </c>
    </row>
    <row r="15" spans="1:8" x14ac:dyDescent="0.3">
      <c r="B15" s="18" t="s">
        <v>10</v>
      </c>
      <c r="C15" s="19">
        <v>4</v>
      </c>
      <c r="D15" s="19">
        <v>3</v>
      </c>
      <c r="E15" s="19">
        <f>C15*C$7</f>
        <v>96</v>
      </c>
      <c r="F15" s="19">
        <f>D15*D$7</f>
        <v>24</v>
      </c>
      <c r="G15" s="19">
        <f>SUM(E15:F15)</f>
        <v>120</v>
      </c>
      <c r="H15" s="19">
        <v>120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4" zoomScale="160" zoomScaleNormal="160" workbookViewId="0">
      <selection activeCell="H10" sqref="H10"/>
    </sheetView>
  </sheetViews>
  <sheetFormatPr defaultRowHeight="14.4" x14ac:dyDescent="0.3"/>
  <cols>
    <col min="2" max="2" width="15.6640625" bestFit="1" customWidth="1"/>
    <col min="10" max="10" width="14.5546875" bestFit="1" customWidth="1"/>
  </cols>
  <sheetData>
    <row r="1" spans="1:12" ht="15" thickBot="1" x14ac:dyDescent="0.35"/>
    <row r="2" spans="1:12" ht="15.6" x14ac:dyDescent="0.3">
      <c r="A2" s="16" t="s">
        <v>6</v>
      </c>
      <c r="G2" t="s">
        <v>18</v>
      </c>
      <c r="J2" s="33" t="str">
        <f t="shared" ref="J2:L4" si="0">B13</f>
        <v>Constraint name</v>
      </c>
      <c r="K2" s="34" t="str">
        <f t="shared" si="0"/>
        <v>dog food</v>
      </c>
      <c r="L2" s="35" t="str">
        <f t="shared" si="0"/>
        <v>cat food</v>
      </c>
    </row>
    <row r="3" spans="1:12" x14ac:dyDescent="0.3">
      <c r="B3" s="15" t="s">
        <v>7</v>
      </c>
      <c r="C3" s="36">
        <f>SUM(C9:D9)</f>
        <v>522</v>
      </c>
      <c r="G3" s="1">
        <f>MAX($C$3)</f>
        <v>522</v>
      </c>
      <c r="J3" s="31" t="str">
        <f t="shared" si="0"/>
        <v>labour</v>
      </c>
      <c r="K3" s="30">
        <f t="shared" si="0"/>
        <v>0.5</v>
      </c>
      <c r="L3" s="32">
        <f t="shared" si="0"/>
        <v>0.67</v>
      </c>
    </row>
    <row r="4" spans="1:12" ht="15" thickBot="1" x14ac:dyDescent="0.35">
      <c r="G4">
        <f>COUNT($C$7:$D$7)</f>
        <v>2</v>
      </c>
      <c r="J4" s="40" t="str">
        <f t="shared" si="0"/>
        <v>ingredients</v>
      </c>
      <c r="K4" s="41">
        <f t="shared" si="0"/>
        <v>12</v>
      </c>
      <c r="L4" s="42">
        <f t="shared" si="0"/>
        <v>5</v>
      </c>
    </row>
    <row r="5" spans="1:12" ht="16.2" thickBot="1" x14ac:dyDescent="0.35">
      <c r="A5" s="16" t="s">
        <v>0</v>
      </c>
      <c r="G5" t="e">
        <f>$G$14:$G$15&lt;=$H$14:$H$15</f>
        <v>#VALUE!</v>
      </c>
      <c r="J5" s="37" t="s">
        <v>22</v>
      </c>
      <c r="K5" s="38">
        <v>14</v>
      </c>
      <c r="L5" s="39">
        <v>17</v>
      </c>
    </row>
    <row r="6" spans="1:12" x14ac:dyDescent="0.3">
      <c r="B6" s="5"/>
      <c r="C6" s="6" t="s">
        <v>20</v>
      </c>
      <c r="D6" s="7" t="s">
        <v>21</v>
      </c>
      <c r="G6">
        <f>{32767,32767,0.000001,0.01,FALSE,FALSE,FALSE,1,2,1,0.0001,TRUE}</f>
        <v>32767</v>
      </c>
    </row>
    <row r="7" spans="1:12" x14ac:dyDescent="0.3">
      <c r="B7" s="8" t="s">
        <v>3</v>
      </c>
      <c r="C7" s="20">
        <v>13</v>
      </c>
      <c r="D7" s="21">
        <v>20</v>
      </c>
      <c r="E7" t="s">
        <v>17</v>
      </c>
      <c r="G7">
        <f>{0,0,1,100,0,FALSE,FALSE,0.075,0,0,FALSE,30}</f>
        <v>0</v>
      </c>
    </row>
    <row r="8" spans="1:12" x14ac:dyDescent="0.3">
      <c r="B8" s="9" t="s">
        <v>4</v>
      </c>
      <c r="C8" s="25">
        <v>14</v>
      </c>
      <c r="D8" s="26">
        <v>17</v>
      </c>
    </row>
    <row r="9" spans="1:12" x14ac:dyDescent="0.3">
      <c r="B9" s="2" t="s">
        <v>5</v>
      </c>
      <c r="C9" s="27">
        <f>C7*C8</f>
        <v>182</v>
      </c>
      <c r="D9" s="28">
        <f>D7*D8</f>
        <v>340</v>
      </c>
    </row>
    <row r="11" spans="1:12" ht="15.6" x14ac:dyDescent="0.3">
      <c r="A11" s="16" t="s">
        <v>8</v>
      </c>
    </row>
    <row r="12" spans="1:12" x14ac:dyDescent="0.3">
      <c r="B12" s="15"/>
      <c r="C12" s="15" t="s">
        <v>11</v>
      </c>
      <c r="D12" s="15"/>
      <c r="E12" s="15" t="s">
        <v>12</v>
      </c>
      <c r="F12" s="15"/>
      <c r="G12" s="15"/>
      <c r="H12" s="15" t="s">
        <v>15</v>
      </c>
      <c r="J12" t="s">
        <v>24</v>
      </c>
    </row>
    <row r="13" spans="1:12" x14ac:dyDescent="0.3">
      <c r="B13" s="12" t="s">
        <v>16</v>
      </c>
      <c r="C13" s="12" t="str">
        <f>C6</f>
        <v>dog food</v>
      </c>
      <c r="D13" s="12" t="str">
        <f>D6</f>
        <v>cat food</v>
      </c>
      <c r="E13" s="12" t="str">
        <f>C13</f>
        <v>dog food</v>
      </c>
      <c r="F13" s="12" t="str">
        <f>D13</f>
        <v>cat food</v>
      </c>
      <c r="G13" s="12" t="s">
        <v>13</v>
      </c>
      <c r="H13" s="12" t="s">
        <v>14</v>
      </c>
      <c r="J13" s="25">
        <v>21.99</v>
      </c>
      <c r="K13" s="26">
        <v>29.99</v>
      </c>
    </row>
    <row r="14" spans="1:12" x14ac:dyDescent="0.3">
      <c r="B14" s="22" t="s">
        <v>19</v>
      </c>
      <c r="C14" s="29">
        <v>0.5</v>
      </c>
      <c r="D14" s="29">
        <v>0.67</v>
      </c>
      <c r="E14" s="29">
        <f>C14*C$7</f>
        <v>6.5</v>
      </c>
      <c r="F14" s="29">
        <f>D14*D$7</f>
        <v>13.4</v>
      </c>
      <c r="G14" s="29">
        <f>SUM(E14:F14)</f>
        <v>19.899999999999999</v>
      </c>
      <c r="H14" s="29">
        <v>20</v>
      </c>
    </row>
    <row r="15" spans="1:12" x14ac:dyDescent="0.3">
      <c r="B15" s="23" t="s">
        <v>23</v>
      </c>
      <c r="C15" s="24">
        <v>12</v>
      </c>
      <c r="D15" s="24">
        <v>5</v>
      </c>
      <c r="E15" s="24">
        <f>C15*C$7</f>
        <v>156</v>
      </c>
      <c r="F15" s="24">
        <f>D15*D$7</f>
        <v>100</v>
      </c>
      <c r="G15" s="24">
        <f>SUM(E15:F15)</f>
        <v>256</v>
      </c>
      <c r="H15" s="24">
        <v>270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160" zoomScaleNormal="160" workbookViewId="0">
      <selection activeCell="E7" sqref="E7"/>
    </sheetView>
  </sheetViews>
  <sheetFormatPr defaultRowHeight="14.4" x14ac:dyDescent="0.3"/>
  <cols>
    <col min="2" max="2" width="15.6640625" bestFit="1" customWidth="1"/>
    <col min="10" max="10" width="14.5546875" bestFit="1" customWidth="1"/>
  </cols>
  <sheetData>
    <row r="1" spans="1:12" ht="15" thickBot="1" x14ac:dyDescent="0.35"/>
    <row r="2" spans="1:12" ht="15.6" x14ac:dyDescent="0.3">
      <c r="A2" s="16" t="s">
        <v>6</v>
      </c>
      <c r="G2" t="s">
        <v>18</v>
      </c>
      <c r="J2" s="33" t="str">
        <f t="shared" ref="J2:L4" si="0">B13</f>
        <v>Constraint name</v>
      </c>
      <c r="K2" s="34" t="str">
        <f t="shared" si="0"/>
        <v>dog food</v>
      </c>
      <c r="L2" s="35" t="str">
        <f t="shared" si="0"/>
        <v>cat food</v>
      </c>
    </row>
    <row r="3" spans="1:12" x14ac:dyDescent="0.3">
      <c r="B3" s="15" t="s">
        <v>7</v>
      </c>
      <c r="C3" s="36">
        <f>SUM(C9:D9)</f>
        <v>535</v>
      </c>
      <c r="G3" s="1">
        <f>MAX($C$3)</f>
        <v>535</v>
      </c>
      <c r="J3" s="31" t="str">
        <f t="shared" si="0"/>
        <v>labour</v>
      </c>
      <c r="K3" s="30">
        <f t="shared" si="0"/>
        <v>0.5</v>
      </c>
      <c r="L3" s="32">
        <f t="shared" si="0"/>
        <v>0.67</v>
      </c>
    </row>
    <row r="4" spans="1:12" ht="15" thickBot="1" x14ac:dyDescent="0.35">
      <c r="G4">
        <f>COUNT($C$7:$D$7)</f>
        <v>2</v>
      </c>
      <c r="J4" s="40" t="str">
        <f t="shared" si="0"/>
        <v>ingredients</v>
      </c>
      <c r="K4" s="41">
        <f t="shared" si="0"/>
        <v>12</v>
      </c>
      <c r="L4" s="42">
        <f t="shared" si="0"/>
        <v>5</v>
      </c>
    </row>
    <row r="5" spans="1:12" ht="16.2" thickBot="1" x14ac:dyDescent="0.35">
      <c r="A5" s="16" t="s">
        <v>0</v>
      </c>
      <c r="G5" t="e">
        <f>$G$14:$G$15&lt;=$H$14:$H$15</f>
        <v>#VALUE!</v>
      </c>
      <c r="J5" s="37" t="s">
        <v>22</v>
      </c>
      <c r="K5" s="38">
        <v>14</v>
      </c>
      <c r="L5" s="39">
        <v>17</v>
      </c>
    </row>
    <row r="6" spans="1:12" x14ac:dyDescent="0.3">
      <c r="B6" s="5"/>
      <c r="C6" s="6" t="s">
        <v>20</v>
      </c>
      <c r="D6" s="7" t="s">
        <v>21</v>
      </c>
      <c r="G6">
        <f>{32767,32767,0.000001,0.01,FALSE,FALSE,FALSE,1,2,1,0.0001,TRUE}</f>
        <v>32767</v>
      </c>
    </row>
    <row r="7" spans="1:12" x14ac:dyDescent="0.3">
      <c r="B7" s="8" t="s">
        <v>3</v>
      </c>
      <c r="C7" s="20">
        <v>13</v>
      </c>
      <c r="D7" s="21">
        <v>20</v>
      </c>
      <c r="E7" t="s">
        <v>17</v>
      </c>
      <c r="G7">
        <f>{0,0,1,100,0,FALSE,FALSE,0.075,0,0,FALSE,30}</f>
        <v>0</v>
      </c>
    </row>
    <row r="8" spans="1:12" x14ac:dyDescent="0.3">
      <c r="B8" s="9" t="s">
        <v>4</v>
      </c>
      <c r="C8" s="25">
        <v>15</v>
      </c>
      <c r="D8" s="26">
        <v>17</v>
      </c>
    </row>
    <row r="9" spans="1:12" x14ac:dyDescent="0.3">
      <c r="B9" s="2" t="s">
        <v>5</v>
      </c>
      <c r="C9" s="27">
        <f>C7*C8</f>
        <v>195</v>
      </c>
      <c r="D9" s="28">
        <f>D7*D8</f>
        <v>340</v>
      </c>
    </row>
    <row r="11" spans="1:12" ht="15.6" x14ac:dyDescent="0.3">
      <c r="A11" s="16" t="s">
        <v>8</v>
      </c>
    </row>
    <row r="12" spans="1:12" x14ac:dyDescent="0.3">
      <c r="B12" s="15"/>
      <c r="C12" s="15" t="s">
        <v>11</v>
      </c>
      <c r="D12" s="15"/>
      <c r="E12" s="15" t="s">
        <v>12</v>
      </c>
      <c r="F12" s="15"/>
      <c r="G12" s="15"/>
      <c r="H12" s="15" t="s">
        <v>15</v>
      </c>
      <c r="J12" t="s">
        <v>24</v>
      </c>
    </row>
    <row r="13" spans="1:12" x14ac:dyDescent="0.3">
      <c r="B13" s="12" t="s">
        <v>16</v>
      </c>
      <c r="C13" s="12" t="str">
        <f>C6</f>
        <v>dog food</v>
      </c>
      <c r="D13" s="12" t="str">
        <f>D6</f>
        <v>cat food</v>
      </c>
      <c r="E13" s="12" t="str">
        <f>C13</f>
        <v>dog food</v>
      </c>
      <c r="F13" s="12" t="str">
        <f>D13</f>
        <v>cat food</v>
      </c>
      <c r="G13" s="12" t="s">
        <v>13</v>
      </c>
      <c r="H13" s="12" t="s">
        <v>14</v>
      </c>
      <c r="J13" s="25">
        <v>21.99</v>
      </c>
      <c r="K13" s="26">
        <v>29.99</v>
      </c>
    </row>
    <row r="14" spans="1:12" x14ac:dyDescent="0.3">
      <c r="B14" s="22" t="s">
        <v>19</v>
      </c>
      <c r="C14" s="29">
        <v>0.5</v>
      </c>
      <c r="D14" s="29">
        <v>0.67</v>
      </c>
      <c r="E14" s="29">
        <f>C14*C$7</f>
        <v>6.5</v>
      </c>
      <c r="F14" s="29">
        <f>D14*D$7</f>
        <v>13.4</v>
      </c>
      <c r="G14" s="29">
        <f>SUM(E14:F14)</f>
        <v>19.899999999999999</v>
      </c>
      <c r="H14" s="29">
        <v>20</v>
      </c>
    </row>
    <row r="15" spans="1:12" x14ac:dyDescent="0.3">
      <c r="B15" s="23" t="s">
        <v>23</v>
      </c>
      <c r="C15" s="24">
        <v>12</v>
      </c>
      <c r="D15" s="24">
        <v>5</v>
      </c>
      <c r="E15" s="24">
        <f>C15*C$7</f>
        <v>156</v>
      </c>
      <c r="F15" s="24">
        <f>D15*D$7</f>
        <v>100</v>
      </c>
      <c r="G15" s="24">
        <f>SUM(E15:F15)</f>
        <v>256</v>
      </c>
      <c r="H15" s="24">
        <v>270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Max Production Mix</vt:lpstr>
      <vt:lpstr>Max Production Mix (2)</vt:lpstr>
      <vt:lpstr>Max Production Mix (3)</vt:lpstr>
      <vt:lpstr>Chart Mugs and Bowls</vt:lpstr>
      <vt:lpstr>Chart cats and dogs</vt:lpstr>
    </vt:vector>
  </TitlesOfParts>
  <Company>University of Surrey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 W  Dr (Surrey Business Schl)</dc:creator>
  <cp:lastModifiedBy>Garn W  Dr (Surrey Business Schl)</cp:lastModifiedBy>
  <dcterms:created xsi:type="dcterms:W3CDTF">2011-10-12T10:09:29Z</dcterms:created>
  <dcterms:modified xsi:type="dcterms:W3CDTF">2015-10-17T13:46:39Z</dcterms:modified>
</cp:coreProperties>
</file>